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055" windowHeight="8460"/>
  </bookViews>
  <sheets>
    <sheet name="XIANG SHA YANG WEI" sheetId="1" r:id="rId1"/>
    <sheet name="XIANG SHA YANG WEI (2)" sheetId="6" r:id="rId2"/>
    <sheet name="BASE SI JIN ZI TANG sept.-Oct." sheetId="4" r:id="rId3"/>
    <sheet name="BASE SI JIN ZI TANG Nov.-Déc." sheetId="5" r:id="rId4"/>
  </sheets>
  <calcPr calcId="124519"/>
</workbook>
</file>

<file path=xl/calcChain.xml><?xml version="1.0" encoding="utf-8"?>
<calcChain xmlns="http://schemas.openxmlformats.org/spreadsheetml/2006/main">
  <c r="D17" i="1"/>
  <c r="B18" i="4"/>
  <c r="B19"/>
  <c r="D19" i="6"/>
  <c r="D19" i="5"/>
  <c r="B20" i="6"/>
  <c r="E16"/>
  <c r="G16" s="1"/>
  <c r="D16"/>
  <c r="D14"/>
  <c r="E14"/>
  <c r="G14" s="1"/>
  <c r="E19"/>
  <c r="G19" s="1"/>
  <c r="E18"/>
  <c r="G18" s="1"/>
  <c r="D18"/>
  <c r="E17"/>
  <c r="G17" s="1"/>
  <c r="D17"/>
  <c r="E13"/>
  <c r="G13" s="1"/>
  <c r="D13"/>
  <c r="E15"/>
  <c r="G15" s="1"/>
  <c r="D15"/>
  <c r="E10"/>
  <c r="G10" s="1"/>
  <c r="D10"/>
  <c r="E9"/>
  <c r="G9" s="1"/>
  <c r="D9"/>
  <c r="E12"/>
  <c r="G12" s="1"/>
  <c r="D12"/>
  <c r="E11"/>
  <c r="G11" s="1"/>
  <c r="D11"/>
  <c r="E8"/>
  <c r="G8" s="1"/>
  <c r="D8"/>
  <c r="E6"/>
  <c r="G6" s="1"/>
  <c r="D6"/>
  <c r="E7"/>
  <c r="G7" s="1"/>
  <c r="D7"/>
  <c r="E5"/>
  <c r="G5" s="1"/>
  <c r="D5"/>
  <c r="D19" i="4"/>
  <c r="B19" i="5"/>
  <c r="B7"/>
  <c r="E18"/>
  <c r="G18" s="1"/>
  <c r="B18"/>
  <c r="B17"/>
  <c r="E17"/>
  <c r="G17"/>
  <c r="E15"/>
  <c r="G15" s="1"/>
  <c r="B15"/>
  <c r="E14"/>
  <c r="G14" s="1"/>
  <c r="B14"/>
  <c r="E13"/>
  <c r="G13" s="1"/>
  <c r="B13"/>
  <c r="E12"/>
  <c r="G12" s="1"/>
  <c r="B12"/>
  <c r="E11"/>
  <c r="G11" s="1"/>
  <c r="B11"/>
  <c r="E8"/>
  <c r="G8" s="1"/>
  <c r="B8"/>
  <c r="E7"/>
  <c r="G7" s="1"/>
  <c r="E16"/>
  <c r="G16" s="1"/>
  <c r="B16"/>
  <c r="E10"/>
  <c r="G10" s="1"/>
  <c r="B10"/>
  <c r="E9"/>
  <c r="B9"/>
  <c r="E18" i="4"/>
  <c r="G18" s="1"/>
  <c r="B17"/>
  <c r="E17"/>
  <c r="G17" s="1"/>
  <c r="B16"/>
  <c r="E16"/>
  <c r="G16" s="1"/>
  <c r="E15"/>
  <c r="G15" s="1"/>
  <c r="B15"/>
  <c r="E14"/>
  <c r="G14" s="1"/>
  <c r="B14"/>
  <c r="E13"/>
  <c r="G13" s="1"/>
  <c r="B13"/>
  <c r="E12"/>
  <c r="G12" s="1"/>
  <c r="B12"/>
  <c r="E11"/>
  <c r="G11" s="1"/>
  <c r="B11"/>
  <c r="B10"/>
  <c r="E10"/>
  <c r="G10" s="1"/>
  <c r="E9"/>
  <c r="G9" s="1"/>
  <c r="B9"/>
  <c r="E8"/>
  <c r="G8" s="1"/>
  <c r="E7"/>
  <c r="G7" s="1"/>
  <c r="B8"/>
  <c r="B7"/>
  <c r="D18" i="1"/>
  <c r="E18"/>
  <c r="G18" s="1"/>
  <c r="B18"/>
  <c r="D6"/>
  <c r="D7"/>
  <c r="D8"/>
  <c r="D9"/>
  <c r="D10"/>
  <c r="D11"/>
  <c r="D12"/>
  <c r="D13"/>
  <c r="D14"/>
  <c r="D15"/>
  <c r="D16"/>
  <c r="D5"/>
  <c r="E10"/>
  <c r="G10" s="1"/>
  <c r="E11"/>
  <c r="G11" s="1"/>
  <c r="E12"/>
  <c r="G12" s="1"/>
  <c r="E13"/>
  <c r="G13" s="1"/>
  <c r="E14"/>
  <c r="G14" s="1"/>
  <c r="E15"/>
  <c r="G15" s="1"/>
  <c r="E16"/>
  <c r="G16" s="1"/>
  <c r="E17"/>
  <c r="G17" s="1"/>
  <c r="G6"/>
  <c r="G7"/>
  <c r="G8"/>
  <c r="G9"/>
  <c r="G5"/>
  <c r="E6"/>
  <c r="E7"/>
  <c r="E8"/>
  <c r="E9"/>
  <c r="E5"/>
  <c r="E19" i="5" l="1"/>
  <c r="D20" i="6"/>
  <c r="E20"/>
  <c r="G20" s="1"/>
  <c r="E19" i="4"/>
  <c r="G9" i="5"/>
  <c r="G19" s="1"/>
  <c r="G19" i="4"/>
</calcChain>
</file>

<file path=xl/sharedStrings.xml><?xml version="1.0" encoding="utf-8"?>
<sst xmlns="http://schemas.openxmlformats.org/spreadsheetml/2006/main" count="448" uniqueCount="48">
  <si>
    <t>Bai Zu</t>
  </si>
  <si>
    <t>mg</t>
  </si>
  <si>
    <t>Chen Pi</t>
  </si>
  <si>
    <t>Fu Ling</t>
  </si>
  <si>
    <t>Fa Ban Xia</t>
  </si>
  <si>
    <t>Sha Ren</t>
  </si>
  <si>
    <t>Qté/prise</t>
  </si>
  <si>
    <t>Qté/jrs</t>
  </si>
  <si>
    <t>Qté/pills</t>
  </si>
  <si>
    <t>Chuan Mu Xiang</t>
  </si>
  <si>
    <t>posologie / jrs :</t>
  </si>
  <si>
    <t>Pilules / prise:</t>
  </si>
  <si>
    <t>Xiang Fu</t>
  </si>
  <si>
    <t>Zhi Shi</t>
  </si>
  <si>
    <t>Huo Xiang</t>
  </si>
  <si>
    <t>Dou Kou</t>
  </si>
  <si>
    <t>Da Zao</t>
  </si>
  <si>
    <t>Sheng Jiang</t>
  </si>
  <si>
    <t>Gan Cao</t>
  </si>
  <si>
    <t>ratio</t>
  </si>
  <si>
    <t>SIONNEAU</t>
  </si>
  <si>
    <t>g</t>
  </si>
  <si>
    <t>à</t>
  </si>
  <si>
    <t>décoction</t>
  </si>
  <si>
    <t>poudre</t>
  </si>
  <si>
    <t>dosette / prise:</t>
  </si>
  <si>
    <t>quantité dosette :</t>
  </si>
  <si>
    <t>masse total :</t>
  </si>
  <si>
    <t>Dang Shen</t>
  </si>
  <si>
    <t>Qté totale</t>
  </si>
  <si>
    <t>Bai Zhu (Chao)</t>
  </si>
  <si>
    <t>Fu ling</t>
  </si>
  <si>
    <t>Shan Zha Sheng</t>
  </si>
  <si>
    <t>Mu Hui Tou</t>
  </si>
  <si>
    <t>Huang Qi (Zhi)</t>
  </si>
  <si>
    <t>Fu Peng Gen</t>
  </si>
  <si>
    <t>Hong Shen</t>
  </si>
  <si>
    <t>Gan Cao (Zhi)</t>
  </si>
  <si>
    <t>Fu Peng Gen (Zhi)</t>
  </si>
  <si>
    <t>Shan Zha</t>
  </si>
  <si>
    <t>Mai Men Dong</t>
  </si>
  <si>
    <t>Ling Zhi</t>
  </si>
  <si>
    <t>tablets / prise:</t>
  </si>
  <si>
    <t>Qté/tab.</t>
  </si>
  <si>
    <t>Guang Huo Xiang</t>
  </si>
  <si>
    <t>Hou Po</t>
  </si>
  <si>
    <t>Fu Liao</t>
  </si>
  <si>
    <t>Materia Medica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</si>
</sst>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2" fontId="0" fillId="0" borderId="0" xfId="0" applyNumberFormat="1"/>
    <xf numFmtId="1" fontId="0" fillId="0" borderId="0" xfId="0" applyNumberFormat="1" applyAlignment="1">
      <alignment horizontal="left"/>
    </xf>
    <xf numFmtId="164" fontId="0" fillId="0" borderId="0" xfId="1" applyNumberFormat="1" applyFont="1"/>
    <xf numFmtId="2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164" fontId="2" fillId="0" borderId="0" xfId="1" applyNumberFormat="1" applyFont="1" applyAlignment="1">
      <alignment horizontal="centerContinuous"/>
    </xf>
    <xf numFmtId="0" fontId="2" fillId="0" borderId="0" xfId="0" applyFont="1"/>
    <xf numFmtId="0" fontId="0" fillId="0" borderId="0" xfId="0" applyAlignment="1">
      <alignment horizontal="centerContinuous"/>
    </xf>
    <xf numFmtId="165" fontId="0" fillId="0" borderId="0" xfId="0" applyNumberFormat="1"/>
    <xf numFmtId="165" fontId="0" fillId="0" borderId="0" xfId="0" applyNumberFormat="1" applyAlignment="1">
      <alignment horizontal="centerContinuous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>
      <selection activeCell="E23" sqref="E23"/>
    </sheetView>
  </sheetViews>
  <sheetFormatPr baseColWidth="10" defaultRowHeight="15"/>
  <cols>
    <col min="1" max="1" width="15.140625" bestFit="1" customWidth="1"/>
    <col min="2" max="2" width="11.85546875" style="1" bestFit="1" customWidth="1"/>
    <col min="3" max="3" width="3.7109375" bestFit="1" customWidth="1"/>
    <col min="4" max="4" width="7.42578125" style="3" bestFit="1" customWidth="1"/>
    <col min="5" max="5" width="11.7109375" bestFit="1" customWidth="1"/>
    <col min="6" max="6" width="3.7109375" bestFit="1" customWidth="1"/>
    <col min="7" max="7" width="11.7109375" bestFit="1" customWidth="1"/>
    <col min="8" max="8" width="3.7109375" bestFit="1" customWidth="1"/>
    <col min="9" max="9" width="4.5703125" style="9" bestFit="1" customWidth="1"/>
    <col min="10" max="11" width="2" bestFit="1" customWidth="1"/>
    <col min="12" max="12" width="4.7109375" style="9" bestFit="1" customWidth="1"/>
    <col min="13" max="13" width="3" customWidth="1"/>
    <col min="14" max="14" width="14.7109375" bestFit="1" customWidth="1"/>
  </cols>
  <sheetData>
    <row r="1" spans="1:14">
      <c r="A1" t="s">
        <v>11</v>
      </c>
      <c r="B1" s="2">
        <v>8</v>
      </c>
    </row>
    <row r="2" spans="1:14">
      <c r="A2" t="s">
        <v>10</v>
      </c>
      <c r="B2" s="2">
        <v>3</v>
      </c>
    </row>
    <row r="3" spans="1:14">
      <c r="B3" s="2"/>
    </row>
    <row r="4" spans="1:14">
      <c r="B4" s="4" t="s">
        <v>8</v>
      </c>
      <c r="C4" s="5"/>
      <c r="D4" s="6" t="s">
        <v>19</v>
      </c>
      <c r="E4" s="4" t="s">
        <v>6</v>
      </c>
      <c r="F4" s="5"/>
      <c r="G4" s="4" t="s">
        <v>7</v>
      </c>
      <c r="H4" s="5"/>
      <c r="I4" s="10" t="s">
        <v>20</v>
      </c>
      <c r="J4" s="8"/>
      <c r="K4" s="8"/>
      <c r="L4" s="10"/>
      <c r="M4" s="8"/>
      <c r="N4" s="8"/>
    </row>
    <row r="5" spans="1:14">
      <c r="A5" s="7" t="s">
        <v>0</v>
      </c>
      <c r="B5" s="1">
        <v>19.440000000000001</v>
      </c>
      <c r="C5" t="s">
        <v>1</v>
      </c>
      <c r="D5" s="3">
        <f>B5/SUM($B$5:$B$17)</f>
        <v>0.10800000000000003</v>
      </c>
      <c r="E5" s="1">
        <f>B5*$B$1</f>
        <v>155.52000000000001</v>
      </c>
      <c r="F5" t="s">
        <v>1</v>
      </c>
      <c r="G5" s="1">
        <f>E5*$B$2</f>
        <v>466.56000000000006</v>
      </c>
      <c r="H5" t="s">
        <v>1</v>
      </c>
      <c r="I5" s="9">
        <v>3</v>
      </c>
      <c r="J5" t="s">
        <v>21</v>
      </c>
      <c r="K5" t="s">
        <v>22</v>
      </c>
      <c r="L5" s="9">
        <v>10</v>
      </c>
      <c r="M5" t="s">
        <v>21</v>
      </c>
      <c r="N5" t="s">
        <v>23</v>
      </c>
    </row>
    <row r="6" spans="1:14">
      <c r="A6" s="7" t="s">
        <v>2</v>
      </c>
      <c r="B6" s="1">
        <v>19.440000000000001</v>
      </c>
      <c r="C6" t="s">
        <v>1</v>
      </c>
      <c r="D6" s="3">
        <f t="shared" ref="D6:D17" si="0">B6/SUM($B$5:$B$17)</f>
        <v>0.10800000000000003</v>
      </c>
      <c r="E6" s="1">
        <f t="shared" ref="E6:E9" si="1">B6*$B$1</f>
        <v>155.52000000000001</v>
      </c>
      <c r="F6" t="s">
        <v>1</v>
      </c>
      <c r="G6" s="1">
        <f t="shared" ref="G6:G9" si="2">E6*$B$2</f>
        <v>466.56000000000006</v>
      </c>
      <c r="H6" t="s">
        <v>1</v>
      </c>
      <c r="I6" s="9">
        <v>3</v>
      </c>
      <c r="J6" t="s">
        <v>21</v>
      </c>
      <c r="K6" t="s">
        <v>22</v>
      </c>
      <c r="L6" s="9">
        <v>10</v>
      </c>
      <c r="M6" t="s">
        <v>21</v>
      </c>
      <c r="N6" t="s">
        <v>23</v>
      </c>
    </row>
    <row r="7" spans="1:14">
      <c r="A7" s="7" t="s">
        <v>3</v>
      </c>
      <c r="B7" s="1">
        <v>19.440000000000001</v>
      </c>
      <c r="C7" t="s">
        <v>1</v>
      </c>
      <c r="D7" s="3">
        <f t="shared" si="0"/>
        <v>0.10800000000000003</v>
      </c>
      <c r="E7" s="1">
        <f t="shared" si="1"/>
        <v>155.52000000000001</v>
      </c>
      <c r="F7" t="s">
        <v>1</v>
      </c>
      <c r="G7" s="1">
        <f t="shared" si="2"/>
        <v>466.56000000000006</v>
      </c>
      <c r="H7" t="s">
        <v>1</v>
      </c>
      <c r="I7" s="9">
        <v>10</v>
      </c>
      <c r="J7" t="s">
        <v>21</v>
      </c>
      <c r="K7" t="s">
        <v>22</v>
      </c>
      <c r="L7" s="9">
        <v>15</v>
      </c>
      <c r="M7" t="s">
        <v>21</v>
      </c>
      <c r="N7" t="s">
        <v>23</v>
      </c>
    </row>
    <row r="8" spans="1:14">
      <c r="A8" s="7" t="s">
        <v>4</v>
      </c>
      <c r="B8" s="1">
        <v>19.440000000000001</v>
      </c>
      <c r="C8" t="s">
        <v>1</v>
      </c>
      <c r="D8" s="3">
        <f t="shared" si="0"/>
        <v>0.10800000000000003</v>
      </c>
      <c r="E8" s="1">
        <f t="shared" si="1"/>
        <v>155.52000000000001</v>
      </c>
      <c r="F8" t="s">
        <v>1</v>
      </c>
      <c r="G8" s="1">
        <f t="shared" si="2"/>
        <v>466.56000000000006</v>
      </c>
      <c r="H8" t="s">
        <v>1</v>
      </c>
      <c r="I8" s="9">
        <v>3</v>
      </c>
      <c r="J8" t="s">
        <v>21</v>
      </c>
      <c r="K8" t="s">
        <v>22</v>
      </c>
      <c r="L8" s="9">
        <v>10</v>
      </c>
      <c r="M8" t="s">
        <v>21</v>
      </c>
      <c r="N8" t="s">
        <v>23</v>
      </c>
    </row>
    <row r="9" spans="1:14">
      <c r="A9" s="7" t="s">
        <v>5</v>
      </c>
      <c r="B9" s="1">
        <v>13.5</v>
      </c>
      <c r="C9" t="s">
        <v>1</v>
      </c>
      <c r="D9" s="3">
        <f t="shared" si="0"/>
        <v>7.5000000000000011E-2</v>
      </c>
      <c r="E9" s="1">
        <f t="shared" si="1"/>
        <v>108</v>
      </c>
      <c r="F9" t="s">
        <v>1</v>
      </c>
      <c r="G9" s="1">
        <f t="shared" si="2"/>
        <v>324</v>
      </c>
      <c r="H9" t="s">
        <v>1</v>
      </c>
      <c r="I9" s="9">
        <v>1</v>
      </c>
      <c r="J9" t="s">
        <v>21</v>
      </c>
      <c r="K9" t="s">
        <v>22</v>
      </c>
      <c r="L9" s="9">
        <v>1.5</v>
      </c>
      <c r="M9" t="s">
        <v>21</v>
      </c>
      <c r="N9" t="s">
        <v>24</v>
      </c>
    </row>
    <row r="10" spans="1:14">
      <c r="A10" s="7" t="s">
        <v>9</v>
      </c>
      <c r="B10" s="1">
        <v>13.5</v>
      </c>
      <c r="C10" t="s">
        <v>1</v>
      </c>
      <c r="D10" s="3">
        <f t="shared" si="0"/>
        <v>7.5000000000000011E-2</v>
      </c>
      <c r="E10" s="1">
        <f t="shared" ref="E10:E17" si="3">B10*$B$1</f>
        <v>108</v>
      </c>
      <c r="F10" t="s">
        <v>1</v>
      </c>
      <c r="G10" s="1">
        <f t="shared" ref="G10:G18" si="4">E10*$B$2</f>
        <v>324</v>
      </c>
      <c r="H10" t="s">
        <v>1</v>
      </c>
      <c r="I10" s="9">
        <v>3</v>
      </c>
      <c r="J10" t="s">
        <v>21</v>
      </c>
      <c r="K10" t="s">
        <v>22</v>
      </c>
      <c r="L10" s="9">
        <v>10</v>
      </c>
      <c r="M10" t="s">
        <v>21</v>
      </c>
      <c r="N10" t="s">
        <v>23</v>
      </c>
    </row>
    <row r="11" spans="1:14">
      <c r="A11" s="7" t="s">
        <v>12</v>
      </c>
      <c r="B11" s="1">
        <v>13.5</v>
      </c>
      <c r="C11" t="s">
        <v>1</v>
      </c>
      <c r="D11" s="3">
        <f t="shared" si="0"/>
        <v>7.5000000000000011E-2</v>
      </c>
      <c r="E11" s="1">
        <f t="shared" si="3"/>
        <v>108</v>
      </c>
      <c r="F11" t="s">
        <v>1</v>
      </c>
      <c r="G11" s="1">
        <f t="shared" si="4"/>
        <v>324</v>
      </c>
      <c r="H11" t="s">
        <v>1</v>
      </c>
      <c r="I11" s="9">
        <v>3</v>
      </c>
      <c r="J11" t="s">
        <v>21</v>
      </c>
      <c r="K11" t="s">
        <v>22</v>
      </c>
      <c r="L11" s="9">
        <v>10</v>
      </c>
      <c r="M11" t="s">
        <v>21</v>
      </c>
      <c r="N11" t="s">
        <v>23</v>
      </c>
    </row>
    <row r="12" spans="1:14">
      <c r="A12" s="7" t="s">
        <v>13</v>
      </c>
      <c r="B12" s="1">
        <v>13.5</v>
      </c>
      <c r="C12" t="s">
        <v>1</v>
      </c>
      <c r="D12" s="3">
        <f t="shared" si="0"/>
        <v>7.5000000000000011E-2</v>
      </c>
      <c r="E12" s="1">
        <f t="shared" si="3"/>
        <v>108</v>
      </c>
      <c r="F12" t="s">
        <v>1</v>
      </c>
      <c r="G12" s="1">
        <f t="shared" si="4"/>
        <v>324</v>
      </c>
      <c r="H12" t="s">
        <v>1</v>
      </c>
      <c r="I12" s="9">
        <v>3</v>
      </c>
      <c r="J12" t="s">
        <v>21</v>
      </c>
      <c r="K12" t="s">
        <v>22</v>
      </c>
      <c r="L12" s="9">
        <v>10</v>
      </c>
      <c r="M12" t="s">
        <v>21</v>
      </c>
      <c r="N12" t="s">
        <v>23</v>
      </c>
    </row>
    <row r="13" spans="1:14">
      <c r="A13" s="7" t="s">
        <v>14</v>
      </c>
      <c r="B13" s="1">
        <v>13.5</v>
      </c>
      <c r="C13" t="s">
        <v>1</v>
      </c>
      <c r="D13" s="3">
        <f t="shared" si="0"/>
        <v>7.5000000000000011E-2</v>
      </c>
      <c r="E13" s="1">
        <f t="shared" si="3"/>
        <v>108</v>
      </c>
      <c r="F13" t="s">
        <v>1</v>
      </c>
      <c r="G13" s="1">
        <f t="shared" si="4"/>
        <v>324</v>
      </c>
      <c r="H13" t="s">
        <v>1</v>
      </c>
      <c r="I13" s="9">
        <v>3</v>
      </c>
      <c r="J13" t="s">
        <v>21</v>
      </c>
      <c r="K13" t="s">
        <v>22</v>
      </c>
      <c r="L13" s="9">
        <v>10</v>
      </c>
      <c r="M13" t="s">
        <v>21</v>
      </c>
      <c r="N13" t="s">
        <v>23</v>
      </c>
    </row>
    <row r="14" spans="1:14">
      <c r="A14" s="7" t="s">
        <v>15</v>
      </c>
      <c r="B14" s="1">
        <v>13.5</v>
      </c>
      <c r="C14" t="s">
        <v>1</v>
      </c>
      <c r="D14" s="3">
        <f t="shared" si="0"/>
        <v>7.5000000000000011E-2</v>
      </c>
      <c r="E14" s="1">
        <f t="shared" si="3"/>
        <v>108</v>
      </c>
      <c r="F14" t="s">
        <v>1</v>
      </c>
      <c r="G14" s="1">
        <f t="shared" si="4"/>
        <v>324</v>
      </c>
      <c r="H14" t="s">
        <v>1</v>
      </c>
      <c r="I14" s="9">
        <v>3</v>
      </c>
      <c r="J14" t="s">
        <v>21</v>
      </c>
      <c r="K14" t="s">
        <v>22</v>
      </c>
      <c r="L14" s="9">
        <v>6</v>
      </c>
      <c r="M14" t="s">
        <v>21</v>
      </c>
      <c r="N14" t="s">
        <v>47</v>
      </c>
    </row>
    <row r="15" spans="1:14">
      <c r="A15" s="7" t="s">
        <v>16</v>
      </c>
      <c r="B15" s="1">
        <v>9.7200000000000006</v>
      </c>
      <c r="C15" t="s">
        <v>1</v>
      </c>
      <c r="D15" s="3">
        <f t="shared" si="0"/>
        <v>5.4000000000000013E-2</v>
      </c>
      <c r="E15" s="1">
        <f t="shared" si="3"/>
        <v>77.760000000000005</v>
      </c>
      <c r="F15" t="s">
        <v>1</v>
      </c>
      <c r="G15" s="1">
        <f t="shared" si="4"/>
        <v>233.28000000000003</v>
      </c>
      <c r="H15" t="s">
        <v>1</v>
      </c>
      <c r="I15" s="9">
        <v>5</v>
      </c>
      <c r="J15" t="s">
        <v>21</v>
      </c>
      <c r="K15" t="s">
        <v>22</v>
      </c>
      <c r="L15" s="9">
        <v>15</v>
      </c>
      <c r="M15" t="s">
        <v>21</v>
      </c>
      <c r="N15" t="s">
        <v>23</v>
      </c>
    </row>
    <row r="16" spans="1:14">
      <c r="A16" s="7" t="s">
        <v>17</v>
      </c>
      <c r="B16" s="1">
        <v>5.76</v>
      </c>
      <c r="C16" t="s">
        <v>1</v>
      </c>
      <c r="D16" s="3">
        <f t="shared" si="0"/>
        <v>3.2000000000000001E-2</v>
      </c>
      <c r="E16" s="1">
        <f t="shared" si="3"/>
        <v>46.08</v>
      </c>
      <c r="F16" t="s">
        <v>1</v>
      </c>
      <c r="G16" s="1">
        <f t="shared" si="4"/>
        <v>138.24</v>
      </c>
      <c r="H16" t="s">
        <v>1</v>
      </c>
      <c r="I16" s="9">
        <v>3</v>
      </c>
      <c r="J16" t="s">
        <v>21</v>
      </c>
      <c r="K16" t="s">
        <v>22</v>
      </c>
      <c r="L16" s="9">
        <v>5</v>
      </c>
      <c r="M16" t="s">
        <v>21</v>
      </c>
      <c r="N16" t="s">
        <v>23</v>
      </c>
    </row>
    <row r="17" spans="1:14">
      <c r="A17" s="7" t="s">
        <v>18</v>
      </c>
      <c r="B17" s="1">
        <v>5.76</v>
      </c>
      <c r="C17" t="s">
        <v>1</v>
      </c>
      <c r="D17" s="3">
        <f>B17/SUM($B$5:$B$17)</f>
        <v>3.2000000000000001E-2</v>
      </c>
      <c r="E17" s="1">
        <f t="shared" si="3"/>
        <v>46.08</v>
      </c>
      <c r="F17" t="s">
        <v>1</v>
      </c>
      <c r="G17" s="1">
        <f t="shared" si="4"/>
        <v>138.24</v>
      </c>
      <c r="H17" t="s">
        <v>1</v>
      </c>
      <c r="I17" s="9">
        <v>3</v>
      </c>
      <c r="J17" t="s">
        <v>21</v>
      </c>
      <c r="K17" t="s">
        <v>22</v>
      </c>
      <c r="L17" s="9">
        <v>10</v>
      </c>
      <c r="M17" t="s">
        <v>21</v>
      </c>
      <c r="N17" t="s">
        <v>23</v>
      </c>
    </row>
    <row r="18" spans="1:14">
      <c r="B18" s="1">
        <f>SUM(B5:B17)</f>
        <v>179.99999999999997</v>
      </c>
      <c r="C18" t="s">
        <v>1</v>
      </c>
      <c r="D18" s="3">
        <f>B18/SUM($B$5:$B$17)</f>
        <v>1</v>
      </c>
      <c r="E18">
        <f>SUM(E5:E17)</f>
        <v>1439.9999999999998</v>
      </c>
      <c r="F18" t="s">
        <v>1</v>
      </c>
      <c r="G18">
        <f t="shared" si="4"/>
        <v>4319.9999999999991</v>
      </c>
      <c r="H18" t="s"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workbookViewId="0">
      <selection activeCell="D20" sqref="D20"/>
    </sheetView>
  </sheetViews>
  <sheetFormatPr baseColWidth="10" defaultRowHeight="15"/>
  <cols>
    <col min="1" max="1" width="15.140625" bestFit="1" customWidth="1"/>
    <col min="2" max="2" width="11.85546875" style="1" bestFit="1" customWidth="1"/>
    <col min="3" max="3" width="3.7109375" bestFit="1" customWidth="1"/>
    <col min="4" max="4" width="7.42578125" style="3" bestFit="1" customWidth="1"/>
    <col min="5" max="5" width="11.7109375" bestFit="1" customWidth="1"/>
    <col min="6" max="6" width="3.7109375" bestFit="1" customWidth="1"/>
    <col min="7" max="7" width="11.7109375" bestFit="1" customWidth="1"/>
    <col min="8" max="8" width="3.7109375" bestFit="1" customWidth="1"/>
    <col min="9" max="9" width="4.5703125" style="9" bestFit="1" customWidth="1"/>
    <col min="10" max="11" width="2" bestFit="1" customWidth="1"/>
    <col min="12" max="12" width="4.7109375" style="9" bestFit="1" customWidth="1"/>
    <col min="13" max="13" width="3" customWidth="1"/>
    <col min="14" max="14" width="14.7109375" bestFit="1" customWidth="1"/>
  </cols>
  <sheetData>
    <row r="1" spans="1:14">
      <c r="A1" t="s">
        <v>42</v>
      </c>
      <c r="B1" s="2">
        <v>2</v>
      </c>
    </row>
    <row r="2" spans="1:14">
      <c r="A2" t="s">
        <v>10</v>
      </c>
      <c r="B2" s="2">
        <v>3</v>
      </c>
    </row>
    <row r="3" spans="1:14">
      <c r="B3" s="2"/>
    </row>
    <row r="4" spans="1:14">
      <c r="B4" s="4" t="s">
        <v>43</v>
      </c>
      <c r="C4" s="5"/>
      <c r="D4" s="6" t="s">
        <v>19</v>
      </c>
      <c r="E4" s="4" t="s">
        <v>6</v>
      </c>
      <c r="F4" s="5"/>
      <c r="G4" s="4" t="s">
        <v>7</v>
      </c>
      <c r="H4" s="5"/>
      <c r="I4" s="10" t="s">
        <v>20</v>
      </c>
      <c r="J4" s="8"/>
      <c r="K4" s="8"/>
      <c r="L4" s="10"/>
      <c r="M4" s="8"/>
      <c r="N4" s="8"/>
    </row>
    <row r="5" spans="1:14">
      <c r="A5" s="7" t="s">
        <v>0</v>
      </c>
      <c r="B5" s="1">
        <v>54.6</v>
      </c>
      <c r="C5" t="s">
        <v>1</v>
      </c>
      <c r="D5" s="3">
        <f t="shared" ref="D5:D20" si="0">B5/SUM($B$5:$B$19)</f>
        <v>9.0999999999999998E-2</v>
      </c>
      <c r="E5" s="1">
        <f>B5*$B$1</f>
        <v>109.2</v>
      </c>
      <c r="F5" t="s">
        <v>1</v>
      </c>
      <c r="G5" s="1">
        <f>E5*$B$2</f>
        <v>327.60000000000002</v>
      </c>
      <c r="H5" t="s">
        <v>1</v>
      </c>
      <c r="I5" s="9">
        <v>3</v>
      </c>
      <c r="J5" t="s">
        <v>21</v>
      </c>
      <c r="K5" t="s">
        <v>22</v>
      </c>
      <c r="L5" s="9">
        <v>10</v>
      </c>
      <c r="M5" t="s">
        <v>21</v>
      </c>
      <c r="N5" t="s">
        <v>23</v>
      </c>
    </row>
    <row r="6" spans="1:14">
      <c r="A6" s="7" t="s">
        <v>3</v>
      </c>
      <c r="B6" s="1">
        <v>54.6</v>
      </c>
      <c r="C6" t="s">
        <v>1</v>
      </c>
      <c r="D6" s="3">
        <f t="shared" si="0"/>
        <v>9.0999999999999998E-2</v>
      </c>
      <c r="E6" s="1">
        <f>B6*$B$1</f>
        <v>109.2</v>
      </c>
      <c r="F6" t="s">
        <v>1</v>
      </c>
      <c r="G6" s="1">
        <f>E6*$B$2</f>
        <v>327.60000000000002</v>
      </c>
      <c r="H6" t="s">
        <v>1</v>
      </c>
      <c r="I6" s="9">
        <v>10</v>
      </c>
      <c r="J6" t="s">
        <v>21</v>
      </c>
      <c r="K6" t="s">
        <v>22</v>
      </c>
      <c r="L6" s="9">
        <v>15</v>
      </c>
      <c r="M6" t="s">
        <v>21</v>
      </c>
      <c r="N6" t="s">
        <v>23</v>
      </c>
    </row>
    <row r="7" spans="1:14">
      <c r="A7" s="7" t="s">
        <v>2</v>
      </c>
      <c r="B7" s="1">
        <v>54.6</v>
      </c>
      <c r="C7" t="s">
        <v>1</v>
      </c>
      <c r="D7" s="3">
        <f t="shared" si="0"/>
        <v>9.0999999999999998E-2</v>
      </c>
      <c r="E7" s="1">
        <f t="shared" ref="E7:E19" si="1">B7*$B$1</f>
        <v>109.2</v>
      </c>
      <c r="F7" t="s">
        <v>1</v>
      </c>
      <c r="G7" s="1">
        <f t="shared" ref="G7:G20" si="2">E7*$B$2</f>
        <v>327.60000000000002</v>
      </c>
      <c r="H7" t="s">
        <v>1</v>
      </c>
      <c r="I7" s="9">
        <v>3</v>
      </c>
      <c r="J7" t="s">
        <v>21</v>
      </c>
      <c r="K7" t="s">
        <v>22</v>
      </c>
      <c r="L7" s="9">
        <v>10</v>
      </c>
      <c r="M7" t="s">
        <v>21</v>
      </c>
      <c r="N7" t="s">
        <v>23</v>
      </c>
    </row>
    <row r="8" spans="1:14">
      <c r="A8" s="7" t="s">
        <v>4</v>
      </c>
      <c r="B8" s="1">
        <v>54.6</v>
      </c>
      <c r="C8" t="s">
        <v>1</v>
      </c>
      <c r="D8" s="3">
        <f t="shared" si="0"/>
        <v>9.0999999999999998E-2</v>
      </c>
      <c r="E8" s="1">
        <f t="shared" si="1"/>
        <v>109.2</v>
      </c>
      <c r="F8" t="s">
        <v>1</v>
      </c>
      <c r="G8" s="1">
        <f t="shared" si="2"/>
        <v>327.60000000000002</v>
      </c>
      <c r="H8" t="s">
        <v>1</v>
      </c>
      <c r="I8" s="9">
        <v>3</v>
      </c>
      <c r="J8" t="s">
        <v>21</v>
      </c>
      <c r="K8" t="s">
        <v>22</v>
      </c>
      <c r="L8" s="9">
        <v>10</v>
      </c>
      <c r="M8" t="s">
        <v>21</v>
      </c>
      <c r="N8" t="s">
        <v>23</v>
      </c>
    </row>
    <row r="9" spans="1:14">
      <c r="A9" s="7" t="s">
        <v>12</v>
      </c>
      <c r="B9" s="1">
        <v>38.4</v>
      </c>
      <c r="C9" t="s">
        <v>1</v>
      </c>
      <c r="D9" s="3">
        <f t="shared" si="0"/>
        <v>6.4000000000000001E-2</v>
      </c>
      <c r="E9" s="1">
        <f>B9*$B$1</f>
        <v>76.8</v>
      </c>
      <c r="F9" t="s">
        <v>1</v>
      </c>
      <c r="G9" s="1">
        <f>E9*$B$2</f>
        <v>230.39999999999998</v>
      </c>
      <c r="H9" t="s">
        <v>1</v>
      </c>
      <c r="I9" s="9">
        <v>3</v>
      </c>
      <c r="J9" t="s">
        <v>21</v>
      </c>
      <c r="K9" t="s">
        <v>22</v>
      </c>
      <c r="L9" s="9">
        <v>10</v>
      </c>
      <c r="M9" t="s">
        <v>21</v>
      </c>
      <c r="N9" t="s">
        <v>23</v>
      </c>
    </row>
    <row r="10" spans="1:14">
      <c r="A10" s="7" t="s">
        <v>13</v>
      </c>
      <c r="B10" s="1">
        <v>38.4</v>
      </c>
      <c r="C10" t="s">
        <v>1</v>
      </c>
      <c r="D10" s="3">
        <f t="shared" si="0"/>
        <v>6.4000000000000001E-2</v>
      </c>
      <c r="E10" s="1">
        <f>B10*$B$1</f>
        <v>76.8</v>
      </c>
      <c r="F10" t="s">
        <v>1</v>
      </c>
      <c r="G10" s="1">
        <f>E10*$B$2</f>
        <v>230.39999999999998</v>
      </c>
      <c r="H10" t="s">
        <v>1</v>
      </c>
      <c r="I10" s="9">
        <v>3</v>
      </c>
      <c r="J10" t="s">
        <v>21</v>
      </c>
      <c r="K10" t="s">
        <v>22</v>
      </c>
      <c r="L10" s="9">
        <v>10</v>
      </c>
      <c r="M10" t="s">
        <v>21</v>
      </c>
      <c r="N10" t="s">
        <v>23</v>
      </c>
    </row>
    <row r="11" spans="1:14">
      <c r="A11" s="7" t="s">
        <v>5</v>
      </c>
      <c r="B11" s="1">
        <v>38.4</v>
      </c>
      <c r="C11" t="s">
        <v>1</v>
      </c>
      <c r="D11" s="3">
        <f t="shared" si="0"/>
        <v>6.4000000000000001E-2</v>
      </c>
      <c r="E11" s="1">
        <f t="shared" si="1"/>
        <v>76.8</v>
      </c>
      <c r="F11" t="s">
        <v>1</v>
      </c>
      <c r="G11" s="1">
        <f t="shared" si="2"/>
        <v>230.39999999999998</v>
      </c>
      <c r="H11" t="s">
        <v>1</v>
      </c>
      <c r="I11" s="9">
        <v>1</v>
      </c>
      <c r="J11" t="s">
        <v>21</v>
      </c>
      <c r="K11" t="s">
        <v>22</v>
      </c>
      <c r="L11" s="9">
        <v>1.5</v>
      </c>
      <c r="M11" t="s">
        <v>21</v>
      </c>
      <c r="N11" t="s">
        <v>24</v>
      </c>
    </row>
    <row r="12" spans="1:14">
      <c r="A12" s="7" t="s">
        <v>9</v>
      </c>
      <c r="B12" s="1">
        <v>38.4</v>
      </c>
      <c r="C12" t="s">
        <v>1</v>
      </c>
      <c r="D12" s="3">
        <f t="shared" si="0"/>
        <v>6.4000000000000001E-2</v>
      </c>
      <c r="E12" s="1">
        <f t="shared" si="1"/>
        <v>76.8</v>
      </c>
      <c r="F12" t="s">
        <v>1</v>
      </c>
      <c r="G12" s="1">
        <f t="shared" si="2"/>
        <v>230.39999999999998</v>
      </c>
      <c r="H12" t="s">
        <v>1</v>
      </c>
      <c r="I12" s="9">
        <v>3</v>
      </c>
      <c r="J12" t="s">
        <v>21</v>
      </c>
      <c r="K12" t="s">
        <v>22</v>
      </c>
      <c r="L12" s="9">
        <v>10</v>
      </c>
      <c r="M12" t="s">
        <v>21</v>
      </c>
      <c r="N12" t="s">
        <v>23</v>
      </c>
    </row>
    <row r="13" spans="1:14">
      <c r="A13" s="7" t="s">
        <v>15</v>
      </c>
      <c r="B13" s="1">
        <v>38.4</v>
      </c>
      <c r="C13" t="s">
        <v>1</v>
      </c>
      <c r="D13" s="3">
        <f t="shared" si="0"/>
        <v>6.4000000000000001E-2</v>
      </c>
      <c r="E13" s="1">
        <f>B13*$B$1</f>
        <v>76.8</v>
      </c>
      <c r="F13" t="s">
        <v>1</v>
      </c>
      <c r="G13" s="1">
        <f>E13*$B$2</f>
        <v>230.39999999999998</v>
      </c>
      <c r="H13" t="s">
        <v>1</v>
      </c>
      <c r="I13" s="9">
        <v>3</v>
      </c>
      <c r="J13" t="s">
        <v>21</v>
      </c>
      <c r="K13" t="s">
        <v>22</v>
      </c>
      <c r="L13" s="9">
        <v>6</v>
      </c>
      <c r="M13" t="s">
        <v>21</v>
      </c>
      <c r="N13" t="s">
        <v>47</v>
      </c>
    </row>
    <row r="14" spans="1:14">
      <c r="A14" s="7" t="s">
        <v>45</v>
      </c>
      <c r="B14" s="1">
        <v>38</v>
      </c>
      <c r="C14" t="s">
        <v>1</v>
      </c>
      <c r="D14" s="3">
        <f t="shared" si="0"/>
        <v>6.3333333333333339E-2</v>
      </c>
      <c r="E14" s="1">
        <f>B14*$B$1</f>
        <v>76</v>
      </c>
      <c r="F14" t="s">
        <v>1</v>
      </c>
      <c r="G14" s="1">
        <f>E14*$B$2</f>
        <v>228</v>
      </c>
      <c r="H14" t="s">
        <v>1</v>
      </c>
      <c r="I14" s="9">
        <v>3</v>
      </c>
      <c r="J14" t="s">
        <v>21</v>
      </c>
      <c r="K14" t="s">
        <v>22</v>
      </c>
      <c r="L14" s="9">
        <v>10</v>
      </c>
      <c r="M14" t="s">
        <v>21</v>
      </c>
      <c r="N14" t="s">
        <v>23</v>
      </c>
    </row>
    <row r="15" spans="1:14">
      <c r="A15" s="7" t="s">
        <v>44</v>
      </c>
      <c r="B15" s="1">
        <v>38.4</v>
      </c>
      <c r="C15" t="s">
        <v>1</v>
      </c>
      <c r="D15" s="3">
        <f t="shared" si="0"/>
        <v>6.4000000000000001E-2</v>
      </c>
      <c r="E15" s="1">
        <f t="shared" si="1"/>
        <v>76.8</v>
      </c>
      <c r="F15" t="s">
        <v>1</v>
      </c>
      <c r="G15" s="1">
        <f t="shared" si="2"/>
        <v>230.39999999999998</v>
      </c>
      <c r="H15" t="s">
        <v>1</v>
      </c>
      <c r="I15" s="9">
        <v>3</v>
      </c>
      <c r="J15" t="s">
        <v>21</v>
      </c>
      <c r="K15" t="s">
        <v>22</v>
      </c>
      <c r="L15" s="9">
        <v>10</v>
      </c>
      <c r="M15" t="s">
        <v>21</v>
      </c>
      <c r="N15" t="s">
        <v>23</v>
      </c>
    </row>
    <row r="16" spans="1:14">
      <c r="A16" s="7" t="s">
        <v>18</v>
      </c>
      <c r="B16" s="1">
        <v>38.4</v>
      </c>
      <c r="C16" t="s">
        <v>1</v>
      </c>
      <c r="D16" s="3">
        <f t="shared" si="0"/>
        <v>6.4000000000000001E-2</v>
      </c>
      <c r="E16" s="1">
        <f t="shared" ref="E16" si="3">B16*$B$1</f>
        <v>76.8</v>
      </c>
      <c r="F16" t="s">
        <v>1</v>
      </c>
      <c r="G16" s="1">
        <f t="shared" ref="G16" si="4">E16*$B$2</f>
        <v>230.39999999999998</v>
      </c>
      <c r="H16" t="s">
        <v>1</v>
      </c>
      <c r="I16" s="9">
        <v>3</v>
      </c>
      <c r="J16" t="s">
        <v>21</v>
      </c>
      <c r="K16" t="s">
        <v>22</v>
      </c>
      <c r="L16" s="9">
        <v>10</v>
      </c>
      <c r="M16" t="s">
        <v>21</v>
      </c>
      <c r="N16" t="s">
        <v>23</v>
      </c>
    </row>
    <row r="17" spans="1:14">
      <c r="A17" s="7" t="s">
        <v>16</v>
      </c>
      <c r="B17" s="1">
        <v>27.6</v>
      </c>
      <c r="C17" t="s">
        <v>1</v>
      </c>
      <c r="D17" s="3">
        <f t="shared" si="0"/>
        <v>4.5999999999999999E-2</v>
      </c>
      <c r="E17" s="1">
        <f t="shared" si="1"/>
        <v>55.2</v>
      </c>
      <c r="F17" t="s">
        <v>1</v>
      </c>
      <c r="G17" s="1">
        <f t="shared" si="2"/>
        <v>165.60000000000002</v>
      </c>
      <c r="H17" t="s">
        <v>1</v>
      </c>
      <c r="I17" s="9">
        <v>5</v>
      </c>
      <c r="J17" t="s">
        <v>21</v>
      </c>
      <c r="K17" t="s">
        <v>22</v>
      </c>
      <c r="L17" s="9">
        <v>15</v>
      </c>
      <c r="M17" t="s">
        <v>21</v>
      </c>
      <c r="N17" t="s">
        <v>23</v>
      </c>
    </row>
    <row r="18" spans="1:14">
      <c r="A18" s="7" t="s">
        <v>17</v>
      </c>
      <c r="B18" s="1">
        <v>16.2</v>
      </c>
      <c r="C18" t="s">
        <v>1</v>
      </c>
      <c r="D18" s="3">
        <f t="shared" si="0"/>
        <v>2.7E-2</v>
      </c>
      <c r="E18" s="1">
        <f t="shared" si="1"/>
        <v>32.4</v>
      </c>
      <c r="F18" t="s">
        <v>1</v>
      </c>
      <c r="G18" s="1">
        <f t="shared" si="2"/>
        <v>97.199999999999989</v>
      </c>
      <c r="H18" t="s">
        <v>1</v>
      </c>
      <c r="I18" s="9">
        <v>3</v>
      </c>
      <c r="J18" t="s">
        <v>21</v>
      </c>
      <c r="K18" t="s">
        <v>22</v>
      </c>
      <c r="L18" s="9">
        <v>5</v>
      </c>
      <c r="M18" t="s">
        <v>21</v>
      </c>
      <c r="N18" t="s">
        <v>23</v>
      </c>
    </row>
    <row r="19" spans="1:14">
      <c r="A19" s="7" t="s">
        <v>46</v>
      </c>
      <c r="B19" s="1">
        <v>31</v>
      </c>
      <c r="C19" t="s">
        <v>1</v>
      </c>
      <c r="D19" s="3">
        <f>B19/SUM($B$5:$B$19)</f>
        <v>5.1666666666666666E-2</v>
      </c>
      <c r="E19" s="1">
        <f t="shared" si="1"/>
        <v>62</v>
      </c>
      <c r="F19" t="s">
        <v>1</v>
      </c>
      <c r="G19" s="1">
        <f t="shared" si="2"/>
        <v>186</v>
      </c>
      <c r="H19" t="s">
        <v>1</v>
      </c>
    </row>
    <row r="20" spans="1:14">
      <c r="B20" s="1">
        <f>SUM(B5:B19)</f>
        <v>600</v>
      </c>
      <c r="C20" t="s">
        <v>1</v>
      </c>
      <c r="D20" s="3">
        <f t="shared" si="0"/>
        <v>1</v>
      </c>
      <c r="E20">
        <f>SUM(E5:E19)</f>
        <v>1200</v>
      </c>
      <c r="F20" t="s">
        <v>1</v>
      </c>
      <c r="G20">
        <f t="shared" si="2"/>
        <v>3600</v>
      </c>
      <c r="H20" t="s">
        <v>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workbookViewId="0">
      <selection activeCell="B19" sqref="B19"/>
    </sheetView>
  </sheetViews>
  <sheetFormatPr baseColWidth="10" defaultRowHeight="15"/>
  <cols>
    <col min="1" max="1" width="17" bestFit="1" customWidth="1"/>
    <col min="2" max="2" width="6.5703125" style="1" bestFit="1" customWidth="1"/>
    <col min="3" max="3" width="3.7109375" bestFit="1" customWidth="1"/>
    <col min="4" max="4" width="7.42578125" style="3" bestFit="1" customWidth="1"/>
    <col min="5" max="5" width="6.5703125" bestFit="1" customWidth="1"/>
    <col min="6" max="6" width="3.7109375" bestFit="1" customWidth="1"/>
    <col min="7" max="7" width="6.5703125" bestFit="1" customWidth="1"/>
    <col min="8" max="8" width="3.7109375" bestFit="1" customWidth="1"/>
    <col min="9" max="9" width="4.5703125" style="9" bestFit="1" customWidth="1"/>
    <col min="10" max="11" width="2" bestFit="1" customWidth="1"/>
    <col min="12" max="12" width="4.7109375" style="9" bestFit="1" customWidth="1"/>
    <col min="13" max="13" width="3" customWidth="1"/>
    <col min="14" max="14" width="9.7109375" bestFit="1" customWidth="1"/>
  </cols>
  <sheetData>
    <row r="1" spans="1:14">
      <c r="A1" t="s">
        <v>26</v>
      </c>
      <c r="B1" s="1">
        <v>3</v>
      </c>
      <c r="C1" t="s">
        <v>21</v>
      </c>
    </row>
    <row r="2" spans="1:14">
      <c r="A2" t="s">
        <v>25</v>
      </c>
      <c r="B2" s="2">
        <v>2</v>
      </c>
    </row>
    <row r="3" spans="1:14">
      <c r="A3" t="s">
        <v>10</v>
      </c>
      <c r="B3" s="2">
        <v>2</v>
      </c>
    </row>
    <row r="4" spans="1:14">
      <c r="A4" t="s">
        <v>27</v>
      </c>
      <c r="B4" s="1">
        <v>163</v>
      </c>
      <c r="C4" t="s">
        <v>21</v>
      </c>
    </row>
    <row r="5" spans="1:14">
      <c r="B5" s="2"/>
    </row>
    <row r="6" spans="1:14">
      <c r="B6" s="4" t="s">
        <v>29</v>
      </c>
      <c r="C6" s="5"/>
      <c r="D6" s="6" t="s">
        <v>19</v>
      </c>
      <c r="E6" s="4" t="s">
        <v>6</v>
      </c>
      <c r="F6" s="5"/>
      <c r="G6" s="4" t="s">
        <v>7</v>
      </c>
      <c r="H6" s="5"/>
      <c r="I6" s="10" t="s">
        <v>20</v>
      </c>
      <c r="J6" s="8"/>
      <c r="K6" s="8"/>
      <c r="L6" s="10"/>
      <c r="M6" s="8"/>
      <c r="N6" s="8"/>
    </row>
    <row r="7" spans="1:14">
      <c r="A7" s="7" t="s">
        <v>28</v>
      </c>
      <c r="B7" s="1">
        <f t="shared" ref="B7:B18" si="0">$B$4*D7</f>
        <v>14.67</v>
      </c>
      <c r="C7" t="s">
        <v>21</v>
      </c>
      <c r="D7" s="3">
        <v>0.09</v>
      </c>
      <c r="E7" s="1">
        <f t="shared" ref="E7:E18" si="1">$B$2*$B$1*D7</f>
        <v>0.54</v>
      </c>
      <c r="F7" t="s">
        <v>21</v>
      </c>
      <c r="G7" s="1">
        <f t="shared" ref="G7:G18" si="2">E7*$B$3</f>
        <v>1.08</v>
      </c>
      <c r="H7" t="s">
        <v>21</v>
      </c>
      <c r="I7" s="9">
        <v>10</v>
      </c>
      <c r="J7" t="s">
        <v>21</v>
      </c>
      <c r="K7" t="s">
        <v>22</v>
      </c>
      <c r="L7" s="9">
        <v>15</v>
      </c>
      <c r="M7" t="s">
        <v>21</v>
      </c>
      <c r="N7" t="s">
        <v>23</v>
      </c>
    </row>
    <row r="8" spans="1:14">
      <c r="A8" s="7" t="s">
        <v>30</v>
      </c>
      <c r="B8" s="1">
        <f t="shared" si="0"/>
        <v>14.67</v>
      </c>
      <c r="C8" t="s">
        <v>21</v>
      </c>
      <c r="D8" s="3">
        <v>0.09</v>
      </c>
      <c r="E8" s="1">
        <f t="shared" si="1"/>
        <v>0.54</v>
      </c>
      <c r="F8" t="s">
        <v>21</v>
      </c>
      <c r="G8" s="1">
        <f t="shared" si="2"/>
        <v>1.08</v>
      </c>
      <c r="H8" t="s">
        <v>21</v>
      </c>
      <c r="I8" s="9">
        <v>3</v>
      </c>
      <c r="J8" t="s">
        <v>21</v>
      </c>
      <c r="K8" t="s">
        <v>22</v>
      </c>
      <c r="L8" s="9">
        <v>10</v>
      </c>
      <c r="M8" t="s">
        <v>21</v>
      </c>
      <c r="N8" t="s">
        <v>23</v>
      </c>
    </row>
    <row r="9" spans="1:14">
      <c r="A9" s="7" t="s">
        <v>31</v>
      </c>
      <c r="B9" s="1">
        <f t="shared" si="0"/>
        <v>14.67</v>
      </c>
      <c r="C9" t="s">
        <v>21</v>
      </c>
      <c r="D9" s="3">
        <v>0.09</v>
      </c>
      <c r="E9" s="1">
        <f t="shared" si="1"/>
        <v>0.54</v>
      </c>
      <c r="F9" t="s">
        <v>21</v>
      </c>
      <c r="G9" s="1">
        <f t="shared" si="2"/>
        <v>1.08</v>
      </c>
      <c r="H9" t="s">
        <v>21</v>
      </c>
      <c r="I9" s="9">
        <v>10</v>
      </c>
      <c r="J9" t="s">
        <v>21</v>
      </c>
      <c r="K9" t="s">
        <v>22</v>
      </c>
      <c r="L9" s="9">
        <v>15</v>
      </c>
      <c r="M9" t="s">
        <v>21</v>
      </c>
      <c r="N9" t="s">
        <v>23</v>
      </c>
    </row>
    <row r="10" spans="1:14">
      <c r="A10" s="7" t="s">
        <v>17</v>
      </c>
      <c r="B10" s="1">
        <f t="shared" si="0"/>
        <v>16.3</v>
      </c>
      <c r="C10" t="s">
        <v>21</v>
      </c>
      <c r="D10" s="3">
        <v>0.1</v>
      </c>
      <c r="E10" s="1">
        <f t="shared" si="1"/>
        <v>0.60000000000000009</v>
      </c>
      <c r="F10" t="s">
        <v>21</v>
      </c>
      <c r="G10" s="1">
        <f t="shared" si="2"/>
        <v>1.2000000000000002</v>
      </c>
      <c r="H10" t="s">
        <v>21</v>
      </c>
      <c r="I10" s="9">
        <v>3</v>
      </c>
      <c r="J10" t="s">
        <v>21</v>
      </c>
      <c r="K10" t="s">
        <v>22</v>
      </c>
      <c r="L10" s="9">
        <v>5</v>
      </c>
      <c r="M10" t="s">
        <v>21</v>
      </c>
      <c r="N10" t="s">
        <v>23</v>
      </c>
    </row>
    <row r="11" spans="1:14">
      <c r="A11" s="7" t="s">
        <v>2</v>
      </c>
      <c r="B11" s="1">
        <f t="shared" si="0"/>
        <v>9.7799999999999994</v>
      </c>
      <c r="C11" t="s">
        <v>21</v>
      </c>
      <c r="D11" s="3">
        <v>0.06</v>
      </c>
      <c r="E11" s="1">
        <f t="shared" si="1"/>
        <v>0.36</v>
      </c>
      <c r="F11" t="s">
        <v>21</v>
      </c>
      <c r="G11" s="1">
        <f t="shared" si="2"/>
        <v>0.72</v>
      </c>
      <c r="H11" t="s">
        <v>21</v>
      </c>
      <c r="I11" s="9">
        <v>3</v>
      </c>
      <c r="J11" t="s">
        <v>21</v>
      </c>
      <c r="K11" t="s">
        <v>22</v>
      </c>
      <c r="L11" s="9">
        <v>10</v>
      </c>
      <c r="M11" t="s">
        <v>21</v>
      </c>
      <c r="N11" t="s">
        <v>23</v>
      </c>
    </row>
    <row r="12" spans="1:14">
      <c r="A12" s="7" t="s">
        <v>32</v>
      </c>
      <c r="B12" s="1">
        <f t="shared" si="0"/>
        <v>29.34</v>
      </c>
      <c r="C12" t="s">
        <v>21</v>
      </c>
      <c r="D12" s="3">
        <v>0.18</v>
      </c>
      <c r="E12" s="1">
        <f t="shared" si="1"/>
        <v>1.08</v>
      </c>
      <c r="F12" t="s">
        <v>21</v>
      </c>
      <c r="G12" s="1">
        <f t="shared" si="2"/>
        <v>2.16</v>
      </c>
      <c r="H12" t="s">
        <v>21</v>
      </c>
      <c r="I12" s="9">
        <v>10</v>
      </c>
      <c r="J12" t="s">
        <v>21</v>
      </c>
      <c r="K12" t="s">
        <v>22</v>
      </c>
      <c r="L12" s="9">
        <v>15</v>
      </c>
      <c r="M12" t="s">
        <v>21</v>
      </c>
      <c r="N12" t="s">
        <v>23</v>
      </c>
    </row>
    <row r="13" spans="1:14" ht="14.25" customHeight="1">
      <c r="A13" s="7" t="s">
        <v>5</v>
      </c>
      <c r="B13" s="1">
        <f t="shared" si="0"/>
        <v>9.7799999999999994</v>
      </c>
      <c r="C13" t="s">
        <v>21</v>
      </c>
      <c r="D13" s="3">
        <v>0.06</v>
      </c>
      <c r="E13" s="1">
        <f t="shared" si="1"/>
        <v>0.36</v>
      </c>
      <c r="F13" t="s">
        <v>21</v>
      </c>
      <c r="G13" s="1">
        <f t="shared" si="2"/>
        <v>0.72</v>
      </c>
      <c r="H13" t="s">
        <v>21</v>
      </c>
      <c r="I13" s="9">
        <v>1</v>
      </c>
      <c r="J13" t="s">
        <v>21</v>
      </c>
      <c r="K13" t="s">
        <v>22</v>
      </c>
      <c r="L13" s="9">
        <v>1.5</v>
      </c>
      <c r="M13" t="s">
        <v>21</v>
      </c>
      <c r="N13" t="s">
        <v>24</v>
      </c>
    </row>
    <row r="14" spans="1:14" ht="14.25" customHeight="1">
      <c r="A14" s="7" t="s">
        <v>33</v>
      </c>
      <c r="B14" s="1">
        <f t="shared" si="0"/>
        <v>9.7799999999999994</v>
      </c>
      <c r="C14" t="s">
        <v>21</v>
      </c>
      <c r="D14" s="3">
        <v>0.06</v>
      </c>
      <c r="E14" s="1">
        <f t="shared" si="1"/>
        <v>0.36</v>
      </c>
      <c r="F14" t="s">
        <v>21</v>
      </c>
      <c r="G14" s="1">
        <f t="shared" si="2"/>
        <v>0.72</v>
      </c>
      <c r="H14" t="s">
        <v>21</v>
      </c>
      <c r="I14" s="9">
        <v>3</v>
      </c>
      <c r="J14" t="s">
        <v>21</v>
      </c>
      <c r="K14" t="s">
        <v>22</v>
      </c>
      <c r="L14" s="9">
        <v>10</v>
      </c>
      <c r="M14" t="s">
        <v>21</v>
      </c>
      <c r="N14" t="s">
        <v>23</v>
      </c>
    </row>
    <row r="15" spans="1:14" ht="14.25" customHeight="1">
      <c r="A15" s="7" t="s">
        <v>34</v>
      </c>
      <c r="B15" s="1">
        <f t="shared" si="0"/>
        <v>19.559999999999999</v>
      </c>
      <c r="C15" t="s">
        <v>21</v>
      </c>
      <c r="D15" s="3">
        <v>0.12</v>
      </c>
      <c r="E15" s="1">
        <f t="shared" si="1"/>
        <v>0.72</v>
      </c>
      <c r="F15" t="s">
        <v>21</v>
      </c>
      <c r="G15" s="1">
        <f t="shared" si="2"/>
        <v>1.44</v>
      </c>
      <c r="H15" t="s">
        <v>21</v>
      </c>
      <c r="I15" s="9">
        <v>10</v>
      </c>
      <c r="J15" t="s">
        <v>21</v>
      </c>
      <c r="K15" t="s">
        <v>22</v>
      </c>
      <c r="L15" s="9">
        <v>15</v>
      </c>
      <c r="M15" t="s">
        <v>21</v>
      </c>
      <c r="N15" t="s">
        <v>23</v>
      </c>
    </row>
    <row r="16" spans="1:14" ht="14.25" customHeight="1">
      <c r="A16" s="7" t="s">
        <v>16</v>
      </c>
      <c r="B16" s="1">
        <f t="shared" si="0"/>
        <v>9.7799999999999994</v>
      </c>
      <c r="C16" t="s">
        <v>21</v>
      </c>
      <c r="D16" s="3">
        <v>0.06</v>
      </c>
      <c r="E16" s="1">
        <f t="shared" si="1"/>
        <v>0.36</v>
      </c>
      <c r="F16" t="s">
        <v>21</v>
      </c>
      <c r="G16" s="1">
        <f t="shared" si="2"/>
        <v>0.72</v>
      </c>
      <c r="H16" t="s">
        <v>21</v>
      </c>
      <c r="I16" s="9">
        <v>5</v>
      </c>
      <c r="J16" t="s">
        <v>21</v>
      </c>
      <c r="K16" t="s">
        <v>22</v>
      </c>
      <c r="L16" s="9">
        <v>15</v>
      </c>
      <c r="M16" t="s">
        <v>21</v>
      </c>
      <c r="N16" t="s">
        <v>23</v>
      </c>
    </row>
    <row r="17" spans="1:14" ht="14.25" customHeight="1">
      <c r="A17" s="7" t="s">
        <v>35</v>
      </c>
      <c r="B17" s="1">
        <f t="shared" si="0"/>
        <v>14.67</v>
      </c>
      <c r="C17" t="s">
        <v>21</v>
      </c>
      <c r="D17" s="3">
        <v>0.09</v>
      </c>
      <c r="E17" s="1">
        <f t="shared" si="1"/>
        <v>0.54</v>
      </c>
      <c r="F17" t="s">
        <v>21</v>
      </c>
      <c r="G17" s="1">
        <f t="shared" si="2"/>
        <v>1.08</v>
      </c>
      <c r="H17" t="s">
        <v>21</v>
      </c>
    </row>
    <row r="18" spans="1:14" ht="14.25" customHeight="1">
      <c r="A18" s="7" t="s">
        <v>18</v>
      </c>
      <c r="B18" s="1">
        <f>$B$4*D18</f>
        <v>3.2600000000000002</v>
      </c>
      <c r="C18" t="s">
        <v>21</v>
      </c>
      <c r="D18" s="3">
        <v>0.02</v>
      </c>
      <c r="E18" s="1">
        <f t="shared" si="1"/>
        <v>0.12</v>
      </c>
      <c r="F18" t="s">
        <v>21</v>
      </c>
      <c r="G18" s="1">
        <f t="shared" si="2"/>
        <v>0.24</v>
      </c>
      <c r="H18" t="s">
        <v>21</v>
      </c>
      <c r="I18" s="9">
        <v>3</v>
      </c>
      <c r="J18" t="s">
        <v>21</v>
      </c>
      <c r="K18" t="s">
        <v>22</v>
      </c>
      <c r="L18" s="9">
        <v>10</v>
      </c>
      <c r="M18" t="s">
        <v>21</v>
      </c>
      <c r="N18" t="s">
        <v>23</v>
      </c>
    </row>
    <row r="19" spans="1:14" ht="14.25" customHeight="1">
      <c r="A19" s="7"/>
      <c r="B19" s="1">
        <f>SUM(B7:B18)</f>
        <v>166.26</v>
      </c>
      <c r="C19" t="s">
        <v>21</v>
      </c>
      <c r="D19" s="3">
        <f>SUM(D7:D18)</f>
        <v>1.0199999999999998</v>
      </c>
      <c r="E19" s="1">
        <f>SUM(E7:E18)</f>
        <v>6.120000000000001</v>
      </c>
      <c r="F19" t="s">
        <v>21</v>
      </c>
      <c r="G19" s="1">
        <f>SUM(G7:G18)</f>
        <v>12.240000000000002</v>
      </c>
      <c r="H19" t="s">
        <v>21</v>
      </c>
    </row>
    <row r="20" spans="1:14" ht="14.25" customHeight="1">
      <c r="A20" s="7"/>
      <c r="E20" s="1"/>
      <c r="G20" s="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"/>
  <sheetViews>
    <sheetView workbookViewId="0">
      <selection activeCell="L28" sqref="L28"/>
    </sheetView>
  </sheetViews>
  <sheetFormatPr baseColWidth="10" defaultRowHeight="15"/>
  <cols>
    <col min="1" max="1" width="17" bestFit="1" customWidth="1"/>
    <col min="2" max="2" width="6.5703125" style="1" bestFit="1" customWidth="1"/>
    <col min="3" max="3" width="3.7109375" bestFit="1" customWidth="1"/>
    <col min="4" max="4" width="7.42578125" style="3" bestFit="1" customWidth="1"/>
    <col min="5" max="5" width="6.5703125" bestFit="1" customWidth="1"/>
    <col min="6" max="6" width="3.7109375" bestFit="1" customWidth="1"/>
    <col min="7" max="7" width="6.5703125" bestFit="1" customWidth="1"/>
    <col min="8" max="8" width="3.7109375" bestFit="1" customWidth="1"/>
    <col min="9" max="9" width="4.5703125" style="9" bestFit="1" customWidth="1"/>
    <col min="10" max="11" width="2" bestFit="1" customWidth="1"/>
    <col min="12" max="12" width="4.7109375" style="9" bestFit="1" customWidth="1"/>
    <col min="13" max="13" width="3" customWidth="1"/>
    <col min="14" max="14" width="9.7109375" bestFit="1" customWidth="1"/>
  </cols>
  <sheetData>
    <row r="1" spans="1:14">
      <c r="A1" t="s">
        <v>26</v>
      </c>
      <c r="B1" s="1">
        <v>3</v>
      </c>
      <c r="C1" t="s">
        <v>21</v>
      </c>
    </row>
    <row r="2" spans="1:14">
      <c r="A2" t="s">
        <v>25</v>
      </c>
      <c r="B2" s="2">
        <v>2</v>
      </c>
    </row>
    <row r="3" spans="1:14">
      <c r="A3" t="s">
        <v>10</v>
      </c>
      <c r="B3" s="2">
        <v>2</v>
      </c>
    </row>
    <row r="4" spans="1:14">
      <c r="A4" t="s">
        <v>27</v>
      </c>
      <c r="B4" s="1">
        <v>251</v>
      </c>
      <c r="C4" t="s">
        <v>21</v>
      </c>
    </row>
    <row r="5" spans="1:14">
      <c r="B5" s="2"/>
    </row>
    <row r="6" spans="1:14">
      <c r="B6" s="4" t="s">
        <v>29</v>
      </c>
      <c r="C6" s="5"/>
      <c r="D6" s="6" t="s">
        <v>19</v>
      </c>
      <c r="E6" s="4" t="s">
        <v>6</v>
      </c>
      <c r="F6" s="5"/>
      <c r="G6" s="4" t="s">
        <v>7</v>
      </c>
      <c r="H6" s="5"/>
      <c r="I6" s="10" t="s">
        <v>20</v>
      </c>
      <c r="J6" s="8"/>
      <c r="K6" s="8"/>
      <c r="L6" s="10"/>
      <c r="M6" s="8"/>
      <c r="N6" s="8"/>
    </row>
    <row r="7" spans="1:14">
      <c r="A7" s="7" t="s">
        <v>36</v>
      </c>
      <c r="B7" s="1">
        <f t="shared" ref="B7:B18" si="0">$B$4*D7</f>
        <v>30.119999999999997</v>
      </c>
      <c r="C7" t="s">
        <v>21</v>
      </c>
      <c r="D7" s="3">
        <v>0.12</v>
      </c>
      <c r="E7" s="1">
        <f t="shared" ref="E7:E18" si="1">$B$2*$B$1*D7</f>
        <v>0.72</v>
      </c>
      <c r="F7" t="s">
        <v>21</v>
      </c>
      <c r="G7" s="1">
        <f t="shared" ref="G7:G18" si="2">E7*$B$3</f>
        <v>1.44</v>
      </c>
      <c r="H7" t="s">
        <v>21</v>
      </c>
    </row>
    <row r="8" spans="1:14" ht="14.25" customHeight="1">
      <c r="A8" s="7" t="s">
        <v>34</v>
      </c>
      <c r="B8" s="1">
        <f t="shared" si="0"/>
        <v>30.119999999999997</v>
      </c>
      <c r="C8" t="s">
        <v>21</v>
      </c>
      <c r="D8" s="3">
        <v>0.12</v>
      </c>
      <c r="E8" s="1">
        <f t="shared" si="1"/>
        <v>0.72</v>
      </c>
      <c r="F8" t="s">
        <v>21</v>
      </c>
      <c r="G8" s="1">
        <f t="shared" si="2"/>
        <v>1.44</v>
      </c>
      <c r="H8" t="s">
        <v>21</v>
      </c>
      <c r="I8" s="9">
        <v>10</v>
      </c>
      <c r="J8" t="s">
        <v>21</v>
      </c>
      <c r="K8" t="s">
        <v>22</v>
      </c>
      <c r="L8" s="9">
        <v>15</v>
      </c>
      <c r="M8" t="s">
        <v>21</v>
      </c>
      <c r="N8" t="s">
        <v>23</v>
      </c>
    </row>
    <row r="9" spans="1:14">
      <c r="A9" s="7" t="s">
        <v>28</v>
      </c>
      <c r="B9" s="1">
        <f t="shared" si="0"/>
        <v>20.080000000000002</v>
      </c>
      <c r="C9" t="s">
        <v>21</v>
      </c>
      <c r="D9" s="3">
        <v>0.08</v>
      </c>
      <c r="E9" s="1">
        <f t="shared" si="1"/>
        <v>0.48</v>
      </c>
      <c r="F9" t="s">
        <v>21</v>
      </c>
      <c r="G9" s="1">
        <f t="shared" si="2"/>
        <v>0.96</v>
      </c>
      <c r="H9" t="s">
        <v>21</v>
      </c>
      <c r="I9" s="9">
        <v>10</v>
      </c>
      <c r="J9" t="s">
        <v>21</v>
      </c>
      <c r="K9" t="s">
        <v>22</v>
      </c>
      <c r="L9" s="9">
        <v>15</v>
      </c>
      <c r="M9" t="s">
        <v>21</v>
      </c>
      <c r="N9" t="s">
        <v>23</v>
      </c>
    </row>
    <row r="10" spans="1:14">
      <c r="A10" s="7" t="s">
        <v>30</v>
      </c>
      <c r="B10" s="1">
        <f t="shared" si="0"/>
        <v>20.080000000000002</v>
      </c>
      <c r="C10" t="s">
        <v>21</v>
      </c>
      <c r="D10" s="3">
        <v>0.08</v>
      </c>
      <c r="E10" s="1">
        <f t="shared" si="1"/>
        <v>0.48</v>
      </c>
      <c r="F10" t="s">
        <v>21</v>
      </c>
      <c r="G10" s="1">
        <f t="shared" si="2"/>
        <v>0.96</v>
      </c>
      <c r="H10" t="s">
        <v>21</v>
      </c>
      <c r="I10" s="9">
        <v>3</v>
      </c>
      <c r="J10" t="s">
        <v>21</v>
      </c>
      <c r="K10" t="s">
        <v>22</v>
      </c>
      <c r="L10" s="9">
        <v>10</v>
      </c>
      <c r="M10" t="s">
        <v>21</v>
      </c>
      <c r="N10" t="s">
        <v>23</v>
      </c>
    </row>
    <row r="11" spans="1:14" ht="14.25" customHeight="1">
      <c r="A11" s="7" t="s">
        <v>16</v>
      </c>
      <c r="B11" s="1">
        <f t="shared" si="0"/>
        <v>20.080000000000002</v>
      </c>
      <c r="C11" t="s">
        <v>21</v>
      </c>
      <c r="D11" s="3">
        <v>0.08</v>
      </c>
      <c r="E11" s="1">
        <f t="shared" si="1"/>
        <v>0.48</v>
      </c>
      <c r="F11" t="s">
        <v>21</v>
      </c>
      <c r="G11" s="1">
        <f t="shared" si="2"/>
        <v>0.96</v>
      </c>
      <c r="H11" t="s">
        <v>21</v>
      </c>
      <c r="I11" s="9">
        <v>5</v>
      </c>
      <c r="J11" t="s">
        <v>21</v>
      </c>
      <c r="K11" t="s">
        <v>22</v>
      </c>
      <c r="L11" s="9">
        <v>15</v>
      </c>
      <c r="M11" t="s">
        <v>21</v>
      </c>
      <c r="N11" t="s">
        <v>23</v>
      </c>
    </row>
    <row r="12" spans="1:14" ht="14.25" customHeight="1">
      <c r="A12" s="7" t="s">
        <v>37</v>
      </c>
      <c r="B12" s="1">
        <f t="shared" si="0"/>
        <v>5.0200000000000005</v>
      </c>
      <c r="C12" t="s">
        <v>21</v>
      </c>
      <c r="D12" s="3">
        <v>0.02</v>
      </c>
      <c r="E12" s="1">
        <f t="shared" si="1"/>
        <v>0.12</v>
      </c>
      <c r="F12" t="s">
        <v>21</v>
      </c>
      <c r="G12" s="1">
        <f t="shared" si="2"/>
        <v>0.24</v>
      </c>
      <c r="H12" t="s">
        <v>21</v>
      </c>
      <c r="I12" s="9">
        <v>3</v>
      </c>
      <c r="J12" t="s">
        <v>21</v>
      </c>
      <c r="K12" t="s">
        <v>22</v>
      </c>
      <c r="L12" s="9">
        <v>10</v>
      </c>
      <c r="M12" t="s">
        <v>21</v>
      </c>
      <c r="N12" t="s">
        <v>23</v>
      </c>
    </row>
    <row r="13" spans="1:14" ht="14.25" customHeight="1">
      <c r="A13" s="7" t="s">
        <v>38</v>
      </c>
      <c r="B13" s="1">
        <f t="shared" si="0"/>
        <v>20.080000000000002</v>
      </c>
      <c r="C13" t="s">
        <v>21</v>
      </c>
      <c r="D13" s="3">
        <v>0.08</v>
      </c>
      <c r="E13" s="1">
        <f t="shared" si="1"/>
        <v>0.48</v>
      </c>
      <c r="F13" t="s">
        <v>21</v>
      </c>
      <c r="G13" s="1">
        <f t="shared" si="2"/>
        <v>0.96</v>
      </c>
      <c r="H13" t="s">
        <v>21</v>
      </c>
    </row>
    <row r="14" spans="1:14">
      <c r="A14" s="7" t="s">
        <v>39</v>
      </c>
      <c r="B14" s="1">
        <f t="shared" si="0"/>
        <v>30.119999999999997</v>
      </c>
      <c r="C14" t="s">
        <v>21</v>
      </c>
      <c r="D14" s="3">
        <v>0.12</v>
      </c>
      <c r="E14" s="1">
        <f t="shared" si="1"/>
        <v>0.72</v>
      </c>
      <c r="F14" t="s">
        <v>21</v>
      </c>
      <c r="G14" s="1">
        <f t="shared" si="2"/>
        <v>1.44</v>
      </c>
      <c r="H14" t="s">
        <v>21</v>
      </c>
      <c r="I14" s="9">
        <v>10</v>
      </c>
      <c r="J14" t="s">
        <v>21</v>
      </c>
      <c r="K14" t="s">
        <v>22</v>
      </c>
      <c r="L14" s="9">
        <v>15</v>
      </c>
      <c r="M14" t="s">
        <v>21</v>
      </c>
      <c r="N14" t="s">
        <v>23</v>
      </c>
    </row>
    <row r="15" spans="1:14" ht="14.25" customHeight="1">
      <c r="A15" s="7" t="s">
        <v>33</v>
      </c>
      <c r="B15" s="1">
        <f t="shared" si="0"/>
        <v>15.059999999999999</v>
      </c>
      <c r="C15" t="s">
        <v>21</v>
      </c>
      <c r="D15" s="3">
        <v>0.06</v>
      </c>
      <c r="E15" s="1">
        <f t="shared" si="1"/>
        <v>0.36</v>
      </c>
      <c r="F15" t="s">
        <v>21</v>
      </c>
      <c r="G15" s="1">
        <f t="shared" si="2"/>
        <v>0.72</v>
      </c>
      <c r="H15" t="s">
        <v>21</v>
      </c>
      <c r="I15" s="9">
        <v>3</v>
      </c>
      <c r="J15" t="s">
        <v>21</v>
      </c>
      <c r="K15" t="s">
        <v>22</v>
      </c>
      <c r="L15" s="9">
        <v>10</v>
      </c>
      <c r="M15" t="s">
        <v>21</v>
      </c>
      <c r="N15" t="s">
        <v>23</v>
      </c>
    </row>
    <row r="16" spans="1:14">
      <c r="A16" s="7" t="s">
        <v>31</v>
      </c>
      <c r="B16" s="1">
        <f t="shared" si="0"/>
        <v>20.080000000000002</v>
      </c>
      <c r="C16" t="s">
        <v>21</v>
      </c>
      <c r="D16" s="3">
        <v>0.08</v>
      </c>
      <c r="E16" s="1">
        <f t="shared" si="1"/>
        <v>0.48</v>
      </c>
      <c r="F16" t="s">
        <v>21</v>
      </c>
      <c r="G16" s="1">
        <f t="shared" si="2"/>
        <v>0.96</v>
      </c>
      <c r="H16" t="s">
        <v>21</v>
      </c>
      <c r="I16" s="9">
        <v>10</v>
      </c>
      <c r="J16" t="s">
        <v>21</v>
      </c>
      <c r="K16" t="s">
        <v>22</v>
      </c>
      <c r="L16" s="9">
        <v>15</v>
      </c>
      <c r="M16" t="s">
        <v>21</v>
      </c>
      <c r="N16" t="s">
        <v>23</v>
      </c>
    </row>
    <row r="17" spans="1:14">
      <c r="A17" s="7" t="s">
        <v>40</v>
      </c>
      <c r="B17" s="1">
        <f t="shared" si="0"/>
        <v>20.080000000000002</v>
      </c>
      <c r="C17" t="s">
        <v>21</v>
      </c>
      <c r="D17" s="3">
        <v>0.08</v>
      </c>
      <c r="E17" s="1">
        <f t="shared" si="1"/>
        <v>0.48</v>
      </c>
      <c r="F17" t="s">
        <v>21</v>
      </c>
      <c r="G17" s="1">
        <f t="shared" si="2"/>
        <v>0.96</v>
      </c>
      <c r="H17" t="s">
        <v>21</v>
      </c>
      <c r="I17" s="9">
        <v>3</v>
      </c>
      <c r="J17" t="s">
        <v>21</v>
      </c>
      <c r="K17" t="s">
        <v>22</v>
      </c>
      <c r="L17" s="9">
        <v>10</v>
      </c>
      <c r="M17" t="s">
        <v>21</v>
      </c>
      <c r="N17" t="s">
        <v>23</v>
      </c>
    </row>
    <row r="18" spans="1:14">
      <c r="A18" s="7" t="s">
        <v>41</v>
      </c>
      <c r="B18" s="1">
        <f t="shared" si="0"/>
        <v>20.080000000000002</v>
      </c>
      <c r="C18" t="s">
        <v>21</v>
      </c>
      <c r="D18" s="3">
        <v>0.08</v>
      </c>
      <c r="E18" s="1">
        <f t="shared" si="1"/>
        <v>0.48</v>
      </c>
      <c r="F18" t="s">
        <v>21</v>
      </c>
      <c r="G18" s="1">
        <f t="shared" si="2"/>
        <v>0.96</v>
      </c>
      <c r="H18" t="s">
        <v>21</v>
      </c>
      <c r="I18" s="9">
        <v>1.5</v>
      </c>
      <c r="J18" t="s">
        <v>21</v>
      </c>
      <c r="K18" t="s">
        <v>22</v>
      </c>
      <c r="L18" s="9">
        <v>3</v>
      </c>
      <c r="M18" t="s">
        <v>21</v>
      </c>
      <c r="N18" t="s">
        <v>24</v>
      </c>
    </row>
    <row r="19" spans="1:14" ht="14.25" customHeight="1">
      <c r="A19" s="7"/>
      <c r="B19" s="1">
        <f>SUM(B7:B18)</f>
        <v>251.00000000000003</v>
      </c>
      <c r="C19" t="s">
        <v>21</v>
      </c>
      <c r="D19" s="3">
        <f>SUM(D7:D18)</f>
        <v>0.99999999999999989</v>
      </c>
      <c r="E19" s="1">
        <f>SUM(E7:E18)</f>
        <v>6.0000000000000018</v>
      </c>
      <c r="F19" t="s">
        <v>21</v>
      </c>
      <c r="G19" s="1">
        <f>SUM(G7:G18)</f>
        <v>12.000000000000004</v>
      </c>
      <c r="H19" t="s">
        <v>21</v>
      </c>
    </row>
    <row r="20" spans="1:14" ht="14.25" customHeight="1">
      <c r="A20" s="7"/>
      <c r="E20" s="1"/>
      <c r="G20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XIANG SHA YANG WEI</vt:lpstr>
      <vt:lpstr>XIANG SHA YANG WEI (2)</vt:lpstr>
      <vt:lpstr>BASE SI JIN ZI TANG sept.-Oct.</vt:lpstr>
      <vt:lpstr>BASE SI JIN ZI TANG Nov.-Déc.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THELISSON</dc:creator>
  <cp:lastModifiedBy>Gabriel THELISSON</cp:lastModifiedBy>
  <dcterms:created xsi:type="dcterms:W3CDTF">2015-10-11T08:22:36Z</dcterms:created>
  <dcterms:modified xsi:type="dcterms:W3CDTF">2015-12-12T12:44:38Z</dcterms:modified>
</cp:coreProperties>
</file>